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I:\HIO\Landing Report Forms\"/>
    </mc:Choice>
  </mc:AlternateContent>
  <bookViews>
    <workbookView xWindow="390" yWindow="-30" windowWidth="14535" windowHeight="12555"/>
  </bookViews>
  <sheets>
    <sheet name="LDF" sheetId="1" r:id="rId1"/>
    <sheet name="data" sheetId="3" state="hidden" r:id="rId2"/>
  </sheets>
  <definedNames>
    <definedName name="_xlnm.Print_Area" localSheetId="0">LDF!$B$1:$I$44</definedName>
  </definedNames>
  <calcPr calcId="171027"/>
</workbook>
</file>

<file path=xl/calcChain.xml><?xml version="1.0" encoding="utf-8"?>
<calcChain xmlns="http://schemas.openxmlformats.org/spreadsheetml/2006/main">
  <c r="F31" i="1" l="1"/>
  <c r="H24" i="1"/>
  <c r="H25" i="1"/>
  <c r="H26" i="1"/>
  <c r="H27" i="1"/>
  <c r="H28" i="1"/>
  <c r="H29" i="1"/>
  <c r="H30" i="1"/>
  <c r="H23" i="1"/>
  <c r="H31" i="1"/>
  <c r="H34" i="1"/>
  <c r="H37" i="1"/>
</calcChain>
</file>

<file path=xl/sharedStrings.xml><?xml version="1.0" encoding="utf-8"?>
<sst xmlns="http://schemas.openxmlformats.org/spreadsheetml/2006/main" count="58" uniqueCount="54">
  <si>
    <t>Phone Number</t>
  </si>
  <si>
    <t>Month:</t>
  </si>
  <si>
    <t>State</t>
  </si>
  <si>
    <t>City</t>
  </si>
  <si>
    <t>Address</t>
  </si>
  <si>
    <t>Owner or Operator Name</t>
  </si>
  <si>
    <t>Report completed by:</t>
  </si>
  <si>
    <t>Email:</t>
  </si>
  <si>
    <t>7200 NE Airport Way, Portland, OR 97218</t>
  </si>
  <si>
    <t>pdxfinance@portofportland.com</t>
  </si>
  <si>
    <t>Ph: 503-415-6167/Fax: 503-548-5789</t>
  </si>
  <si>
    <t>Port of Portland HQ</t>
  </si>
  <si>
    <t>Port of Portland</t>
  </si>
  <si>
    <t>TTD - Troutdale Airport</t>
  </si>
  <si>
    <t>HIO - Hillsboro Airport</t>
  </si>
  <si>
    <t xml:space="preserve">Please email report to: </t>
  </si>
  <si>
    <t>Ordinance 389-R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</si>
  <si>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</si>
  <si>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</si>
  <si>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</si>
  <si>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</si>
  <si>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</si>
  <si>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</si>
  <si>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</si>
  <si>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</si>
  <si>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</si>
  <si>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</si>
  <si>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</si>
  <si>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</si>
  <si>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</si>
  <si>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Airports</t>
  </si>
  <si>
    <t>Please select airport --&gt;</t>
  </si>
  <si>
    <t>Aircraft Type</t>
  </si>
  <si>
    <t>MGLW
FAA Certified
Max. Gross Lnd Weight</t>
  </si>
  <si>
    <t>Aircraft Type
(Model)</t>
  </si>
  <si>
    <t>Number of 
Landings</t>
  </si>
  <si>
    <t>Total Weight
Pounds</t>
  </si>
  <si>
    <t>Total Landed Weight-Pounds</t>
  </si>
  <si>
    <t>Total Landing Fee</t>
  </si>
  <si>
    <r>
      <t xml:space="preserve">Location: </t>
    </r>
    <r>
      <rPr>
        <b/>
        <i/>
        <sz val="10"/>
        <rFont val="Calibri"/>
        <family val="2"/>
      </rPr>
      <t>Please click on Cell D10 and choose one location from the dropdown. Separate reports are required for each location.</t>
    </r>
  </si>
  <si>
    <t xml:space="preserve">This form must be submitted to the Port of Portland by the 20th of each month for the preceeding calendar month. </t>
  </si>
  <si>
    <t>Landing Fee Calculation</t>
  </si>
  <si>
    <r>
      <rPr>
        <b/>
        <sz val="11"/>
        <rFont val="Calibri"/>
        <family val="2"/>
        <scheme val="minor"/>
      </rPr>
      <t>HIO</t>
    </r>
    <r>
      <rPr>
        <sz val="11"/>
        <rFont val="Calibri"/>
        <family val="2"/>
        <scheme val="minor"/>
      </rPr>
      <t xml:space="preserve">         Landing Fee Rate Per 1,000 Pounds</t>
    </r>
  </si>
  <si>
    <r>
      <rPr>
        <b/>
        <sz val="11"/>
        <rFont val="Calibri"/>
        <family val="2"/>
        <scheme val="minor"/>
      </rPr>
      <t xml:space="preserve">TTD        </t>
    </r>
    <r>
      <rPr>
        <sz val="11"/>
        <rFont val="Calibri"/>
        <family val="2"/>
        <scheme val="minor"/>
      </rPr>
      <t xml:space="preserve"> Landing Fee Rate Per 1,000 Pounds</t>
    </r>
  </si>
  <si>
    <t>Total Landed Weight</t>
  </si>
  <si>
    <t>HIO/TTD Landing Report Form</t>
  </si>
  <si>
    <t>Landing Fee Rates</t>
  </si>
  <si>
    <t>Payment Terms:  Any Landing Fees not paid when due shall bear a delinquency charge at the rate of 18% per annum or the maximum rate of interest allowed by law, whichever is less, from the date the fees are due until paid in full.  Imposition of a delinquency charge shall not constitute a waiver of any other remedies available to the Port of Portland for failure to timely pay any Landing Fees.</t>
  </si>
  <si>
    <t>Port Customer #</t>
  </si>
  <si>
    <t>Please fill out the blue shaded areas and email report directly to: ----&gt;</t>
  </si>
  <si>
    <t>1368.38040</t>
  </si>
  <si>
    <t>1371.38040</t>
  </si>
  <si>
    <r>
      <t xml:space="preserve">Rates Effective: </t>
    </r>
    <r>
      <rPr>
        <b/>
        <i/>
        <sz val="10"/>
        <rFont val="Calibri"/>
        <family val="2"/>
        <scheme val="minor"/>
      </rPr>
      <t>7/1/2018</t>
    </r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</si>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</sst>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"/>
    <numFmt numFmtId="165" formatCode="[$-F800]dddd\,\ mmmm\ dd\,\ yyyy"/>
    <numFmt numFmtId="166" formatCode="&quot;$&quot;#,##0.00"/>
  </numFmts>
  <fonts count="22" x14ac:knownFonts="1"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10"/>
      <name val="Calibri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2" applyNumberFormat="0" applyFill="0" applyAlignment="0" applyProtection="0"/>
  </cellStyleXfs>
  <cellXfs count="103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8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4" fontId="17" fillId="0" borderId="0" xfId="0" applyNumberFormat="1" applyFont="1" applyFill="1" applyAlignment="1" applyProtection="1">
      <alignment horizontal="left"/>
    </xf>
    <xf numFmtId="0" fontId="17" fillId="0" borderId="0" xfId="0" applyFont="1" applyFill="1" applyProtection="1"/>
    <xf numFmtId="0" fontId="14" fillId="0" borderId="0" xfId="0" applyFont="1" applyFill="1" applyBorder="1" applyAlignment="1" applyProtection="1">
      <alignment horizontal="right"/>
    </xf>
    <xf numFmtId="0" fontId="5" fillId="0" borderId="0" xfId="3" applyFill="1" applyAlignment="1" applyProtection="1">
      <alignment horizontal="right"/>
    </xf>
    <xf numFmtId="3" fontId="7" fillId="0" borderId="0" xfId="0" applyNumberFormat="1" applyFont="1" applyFill="1" applyBorder="1" applyProtection="1"/>
    <xf numFmtId="0" fontId="5" fillId="2" borderId="0" xfId="3" applyFill="1" applyAlignment="1" applyProtection="1">
      <protection locked="0"/>
    </xf>
    <xf numFmtId="0" fontId="7" fillId="2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7" fontId="10" fillId="2" borderId="1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3" fontId="12" fillId="2" borderId="3" xfId="1" applyNumberFormat="1" applyFont="1" applyFill="1" applyBorder="1" applyAlignment="1" applyProtection="1">
      <alignment horizontal="center"/>
      <protection locked="0"/>
    </xf>
    <xf numFmtId="3" fontId="12" fillId="2" borderId="3" xfId="0" applyNumberFormat="1" applyFont="1" applyFill="1" applyBorder="1" applyAlignment="1" applyProtection="1">
      <alignment horizontal="center"/>
      <protection locked="0"/>
    </xf>
    <xf numFmtId="3" fontId="16" fillId="0" borderId="0" xfId="2" applyNumberFormat="1" applyFont="1" applyFill="1" applyBorder="1" applyAlignment="1" applyProtection="1">
      <alignment horizontal="right"/>
    </xf>
    <xf numFmtId="0" fontId="9" fillId="0" borderId="4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right" vertical="center" indent="1"/>
    </xf>
    <xf numFmtId="0" fontId="21" fillId="0" borderId="3" xfId="0" applyFont="1" applyFill="1" applyBorder="1" applyAlignment="1" applyProtection="1">
      <alignment horizontal="right" vertical="center" indent="1"/>
    </xf>
    <xf numFmtId="0" fontId="21" fillId="0" borderId="6" xfId="0" applyFont="1" applyFill="1" applyBorder="1" applyAlignment="1" applyProtection="1">
      <alignment horizontal="right" vertical="center" indent="1"/>
    </xf>
    <xf numFmtId="0" fontId="7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right" indent="1"/>
    </xf>
    <xf numFmtId="164" fontId="8" fillId="0" borderId="5" xfId="0" applyNumberFormat="1" applyFont="1" applyFill="1" applyBorder="1" applyAlignment="1" applyProtection="1">
      <alignment vertical="center"/>
    </xf>
    <xf numFmtId="166" fontId="8" fillId="0" borderId="13" xfId="0" applyNumberFormat="1" applyFont="1" applyFill="1" applyBorder="1" applyAlignment="1" applyProtection="1">
      <alignment vertical="center"/>
    </xf>
    <xf numFmtId="166" fontId="8" fillId="0" borderId="6" xfId="0" applyNumberFormat="1" applyFont="1" applyFill="1" applyBorder="1" applyAlignment="1" applyProtection="1">
      <alignment vertical="center"/>
    </xf>
    <xf numFmtId="44" fontId="12" fillId="0" borderId="11" xfId="2" applyFont="1" applyFill="1" applyBorder="1" applyAlignment="1" applyProtection="1">
      <alignment horizontal="right"/>
    </xf>
    <xf numFmtId="3" fontId="16" fillId="0" borderId="11" xfId="2" applyNumberFormat="1" applyFont="1" applyFill="1" applyBorder="1" applyAlignment="1" applyProtection="1">
      <alignment horizontal="center" vertical="center"/>
    </xf>
    <xf numFmtId="3" fontId="8" fillId="0" borderId="7" xfId="0" applyNumberFormat="1" applyFont="1" applyFill="1" applyBorder="1" applyAlignment="1" applyProtection="1">
      <alignment horizontal="center" vertical="center"/>
    </xf>
    <xf numFmtId="3" fontId="12" fillId="2" borderId="6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38" fontId="7" fillId="0" borderId="3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4" fontId="16" fillId="0" borderId="0" xfId="2" applyFont="1" applyFill="1" applyBorder="1" applyAlignme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protection locked="0"/>
    </xf>
    <xf numFmtId="0" fontId="17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11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65" fontId="8" fillId="0" borderId="0" xfId="0" applyNumberFormat="1" applyFont="1" applyFill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Protection="1">
      <protection locked="0"/>
    </xf>
    <xf numFmtId="0" fontId="7" fillId="0" borderId="0" xfId="0" quotePrefix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right" wrapText="1" indent="1"/>
    </xf>
    <xf numFmtId="0" fontId="8" fillId="0" borderId="0" xfId="0" applyFont="1" applyFill="1" applyAlignment="1" applyProtection="1">
      <alignment horizontal="right" indent="2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0" xfId="3" applyFill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left" indent="1"/>
      <protection locked="0"/>
    </xf>
    <xf numFmtId="0" fontId="6" fillId="2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2" borderId="1" xfId="3" applyFill="1" applyBorder="1" applyAlignment="1" applyProtection="1">
      <alignment horizontal="left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 locked="0"/>
    </xf>
    <xf numFmtId="0" fontId="8" fillId="0" borderId="11" xfId="0" applyFont="1" applyFill="1" applyBorder="1" applyAlignment="1" applyProtection="1">
      <alignment horizontal="left" vertical="center" wrapText="1" indent="1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</cellXfs>
  <cellStyles count="5">
    <cellStyle name="Comma" xfId="1" builtinId="3"/>
    <cellStyle name="Currency" xfId="2" builtinId="4"/>
    <cellStyle name="Heading 2" xfId="4" builtinId="17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dxfinance@portofportland.com" TargetMode="External"/><Relationship Id="rId1" Type="http://schemas.openxmlformats.org/officeDocument/2006/relationships/hyperlink" Target="mailto:pdxfinance@portofportland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7"/>
  <sheetViews>
    <sheetView showGridLines="0" tabSelected="1" view="pageLayout" topLeftCell="A7" zoomScale="90" zoomScaleNormal="100" zoomScaleSheetLayoutView="100" zoomScalePageLayoutView="90" workbookViewId="0">
      <selection activeCell="D10" sqref="D10"/>
    </sheetView>
  </sheetViews>
  <sheetFormatPr defaultColWidth="8.1640625" defaultRowHeight="12.75" x14ac:dyDescent="0.2"/>
  <cols>
    <col min="1" max="1" width="4.5" style="45" customWidth="1"/>
    <col min="2" max="2" width="4.6640625" style="45" customWidth="1"/>
    <col min="3" max="3" width="25.33203125" style="45" customWidth="1"/>
    <col min="4" max="4" width="31.5" style="45" customWidth="1"/>
    <col min="5" max="5" width="13" style="45" customWidth="1"/>
    <col min="6" max="6" width="23.6640625" style="45" customWidth="1"/>
    <col min="7" max="7" width="23.1640625" style="45" customWidth="1"/>
    <col min="8" max="8" width="22.5" style="45" customWidth="1"/>
    <col min="9" max="9" width="9" style="45" customWidth="1"/>
    <col min="10" max="10" width="4.5" style="45" customWidth="1"/>
    <col min="11" max="16384" width="8.1640625" style="45"/>
  </cols>
  <sheetData>
    <row r="1" spans="2:9" s="40" customFormat="1" ht="12" customHeight="1" x14ac:dyDescent="0.2">
      <c r="B1" s="1" t="s">
        <v>12</v>
      </c>
      <c r="C1" s="11"/>
      <c r="D1" s="1"/>
      <c r="E1" s="1"/>
      <c r="F1" s="1"/>
      <c r="G1" s="1"/>
      <c r="H1" s="2"/>
      <c r="I1" s="3" t="s">
        <v>11</v>
      </c>
    </row>
    <row r="2" spans="2:9" s="40" customFormat="1" ht="12" customHeight="1" x14ac:dyDescent="0.2">
      <c r="B2" s="1" t="s">
        <v>46</v>
      </c>
      <c r="C2" s="1"/>
      <c r="D2" s="2"/>
      <c r="E2" s="1"/>
      <c r="F2" s="1"/>
      <c r="G2" s="1"/>
      <c r="H2" s="2"/>
      <c r="I2" s="3" t="s">
        <v>8</v>
      </c>
    </row>
    <row r="3" spans="2:9" s="40" customFormat="1" ht="12" customHeight="1" x14ac:dyDescent="0.2">
      <c r="B3" s="1" t="s">
        <v>16</v>
      </c>
      <c r="C3" s="2"/>
      <c r="D3" s="2"/>
      <c r="E3" s="1"/>
      <c r="F3" s="1"/>
      <c r="G3" s="1"/>
      <c r="H3" s="2"/>
      <c r="I3" s="3" t="s">
        <v>10</v>
      </c>
    </row>
    <row r="4" spans="2:9" s="40" customFormat="1" ht="12" customHeight="1" x14ac:dyDescent="0.2">
      <c r="B4" s="1" t="s">
        <v>52</v>
      </c>
      <c r="C4" s="10"/>
      <c r="D4" s="84" t="s">
        <v>49</v>
      </c>
      <c r="E4" s="84"/>
      <c r="F4" s="84"/>
      <c r="G4" s="84"/>
      <c r="H4" s="82" t="s">
        <v>9</v>
      </c>
      <c r="I4" s="82"/>
    </row>
    <row r="5" spans="2:9" s="40" customFormat="1" ht="15.75" customHeight="1" x14ac:dyDescent="0.2">
      <c r="B5" s="1"/>
      <c r="C5" s="10"/>
      <c r="D5" s="1"/>
      <c r="E5" s="1"/>
      <c r="F5" s="1"/>
      <c r="G5" s="1"/>
      <c r="H5" s="13"/>
      <c r="I5" s="2"/>
    </row>
    <row r="6" spans="2:9" s="40" customFormat="1" ht="12" customHeight="1" x14ac:dyDescent="0.2">
      <c r="B6" s="1"/>
      <c r="C6" s="10"/>
      <c r="D6" s="1"/>
      <c r="E6" s="1"/>
      <c r="F6" s="1"/>
      <c r="G6" s="1"/>
      <c r="H6" s="13"/>
      <c r="I6" s="2"/>
    </row>
    <row r="7" spans="2:9" s="41" customFormat="1" ht="19.5" thickBot="1" x14ac:dyDescent="0.35">
      <c r="B7" s="87" t="s">
        <v>45</v>
      </c>
      <c r="C7" s="87"/>
      <c r="D7" s="87"/>
      <c r="E7" s="87"/>
      <c r="F7" s="87"/>
      <c r="G7" s="87"/>
      <c r="H7" s="87"/>
      <c r="I7" s="87"/>
    </row>
    <row r="8" spans="2:9" s="41" customFormat="1" ht="21" customHeight="1" x14ac:dyDescent="0.25">
      <c r="B8" s="42" t="s">
        <v>39</v>
      </c>
      <c r="C8" s="43"/>
      <c r="D8" s="44"/>
      <c r="E8" s="45"/>
      <c r="F8" s="45"/>
      <c r="H8" s="45"/>
      <c r="I8" s="46"/>
    </row>
    <row r="9" spans="2:9" s="41" customFormat="1" ht="7.5" customHeight="1" x14ac:dyDescent="0.25">
      <c r="B9" s="42"/>
      <c r="C9" s="43"/>
      <c r="D9" s="44"/>
      <c r="E9" s="45"/>
      <c r="F9" s="45"/>
      <c r="H9" s="45"/>
      <c r="I9" s="46"/>
    </row>
    <row r="10" spans="2:9" s="49" customFormat="1" ht="20.25" customHeight="1" x14ac:dyDescent="0.25">
      <c r="B10" s="47" t="s">
        <v>31</v>
      </c>
      <c r="C10" s="47"/>
      <c r="D10" s="17" t="s">
        <v>14</v>
      </c>
      <c r="E10" s="48"/>
      <c r="F10" s="48"/>
    </row>
    <row r="11" spans="2:9" s="53" customFormat="1" ht="20.100000000000001" customHeight="1" x14ac:dyDescent="0.25">
      <c r="B11" s="50"/>
      <c r="C11" s="49"/>
      <c r="D11" s="51"/>
      <c r="E11" s="52"/>
      <c r="F11" s="52"/>
      <c r="G11" s="51"/>
      <c r="H11" s="42"/>
      <c r="I11" s="46"/>
    </row>
    <row r="12" spans="2:9" ht="7.5" customHeight="1" x14ac:dyDescent="0.2">
      <c r="B12" s="54"/>
      <c r="D12" s="41"/>
      <c r="G12" s="51"/>
      <c r="H12" s="41"/>
      <c r="I12" s="44"/>
    </row>
    <row r="13" spans="2:9" s="53" customFormat="1" ht="24.75" customHeight="1" x14ac:dyDescent="0.25">
      <c r="B13" s="54"/>
      <c r="D13" s="51"/>
      <c r="F13" s="52" t="s">
        <v>1</v>
      </c>
      <c r="G13" s="18" t="s">
        <v>24</v>
      </c>
      <c r="H13" s="77" t="s">
        <v>53</v>
      </c>
    </row>
    <row r="14" spans="2:9" ht="8.25" customHeight="1" x14ac:dyDescent="0.2">
      <c r="B14" s="54"/>
      <c r="D14" s="41"/>
      <c r="G14" s="51"/>
      <c r="H14" s="41"/>
      <c r="I14" s="44"/>
    </row>
    <row r="15" spans="2:9" ht="12" customHeight="1" x14ac:dyDescent="0.2">
      <c r="C15" s="42"/>
      <c r="D15" s="41"/>
      <c r="E15" s="54"/>
      <c r="F15" s="54"/>
      <c r="G15" s="55"/>
      <c r="H15" s="56"/>
      <c r="I15" s="44"/>
    </row>
    <row r="16" spans="2:9" ht="26.25" customHeight="1" x14ac:dyDescent="0.25">
      <c r="B16" s="86" t="s">
        <v>5</v>
      </c>
      <c r="C16" s="86"/>
      <c r="D16" s="89"/>
      <c r="E16" s="89"/>
      <c r="F16" s="78" t="s">
        <v>48</v>
      </c>
      <c r="G16" s="89"/>
      <c r="H16" s="89"/>
      <c r="I16" s="41"/>
    </row>
    <row r="17" spans="1:16" ht="24" customHeight="1" x14ac:dyDescent="0.25">
      <c r="C17" s="79" t="s">
        <v>4</v>
      </c>
      <c r="D17" s="83"/>
      <c r="E17" s="83"/>
      <c r="F17" s="83"/>
      <c r="G17" s="83"/>
      <c r="H17" s="83"/>
      <c r="I17" s="41"/>
    </row>
    <row r="18" spans="1:16" ht="24.75" customHeight="1" x14ac:dyDescent="0.25">
      <c r="C18" s="79" t="s">
        <v>3</v>
      </c>
      <c r="D18" s="38"/>
      <c r="E18" s="80" t="s">
        <v>2</v>
      </c>
      <c r="F18" s="38"/>
      <c r="G18" s="80" t="s">
        <v>0</v>
      </c>
      <c r="H18" s="38"/>
      <c r="I18" s="41"/>
    </row>
    <row r="19" spans="1:16" ht="24.75" customHeight="1" x14ac:dyDescent="0.2">
      <c r="C19" s="79" t="s">
        <v>6</v>
      </c>
      <c r="D19" s="90"/>
      <c r="E19" s="90"/>
      <c r="F19" s="81" t="s">
        <v>7</v>
      </c>
      <c r="G19" s="91"/>
      <c r="H19" s="90"/>
      <c r="J19" s="41"/>
      <c r="K19" s="41"/>
      <c r="L19" s="41"/>
      <c r="M19" s="41"/>
      <c r="N19" s="41"/>
      <c r="O19" s="41"/>
      <c r="P19" s="41"/>
    </row>
    <row r="20" spans="1:16" ht="18" customHeight="1" x14ac:dyDescent="0.2">
      <c r="C20" s="57"/>
      <c r="D20" s="57"/>
      <c r="E20" s="57"/>
      <c r="F20" s="57"/>
      <c r="G20" s="58"/>
      <c r="H20" s="57"/>
    </row>
    <row r="21" spans="1:16" ht="11.25" customHeight="1" x14ac:dyDescent="0.2">
      <c r="C21" s="88"/>
      <c r="D21" s="88"/>
      <c r="E21" s="58"/>
      <c r="F21" s="58"/>
      <c r="G21" s="58"/>
      <c r="H21" s="58"/>
    </row>
    <row r="22" spans="1:16" ht="60" customHeight="1" x14ac:dyDescent="0.2">
      <c r="B22" s="88" t="s">
        <v>32</v>
      </c>
      <c r="C22" s="88"/>
      <c r="D22" s="93" t="s">
        <v>34</v>
      </c>
      <c r="E22" s="94"/>
      <c r="F22" s="59" t="s">
        <v>35</v>
      </c>
      <c r="G22" s="59" t="s">
        <v>33</v>
      </c>
      <c r="H22" s="59" t="s">
        <v>36</v>
      </c>
    </row>
    <row r="23" spans="1:16" ht="21" customHeight="1" x14ac:dyDescent="0.2">
      <c r="A23" s="60"/>
      <c r="D23" s="95"/>
      <c r="E23" s="96"/>
      <c r="F23" s="19"/>
      <c r="G23" s="20"/>
      <c r="H23" s="61" t="str">
        <f>IF(F23&gt;0,F23*G23,"")</f>
        <v/>
      </c>
    </row>
    <row r="24" spans="1:16" ht="20.100000000000001" customHeight="1" x14ac:dyDescent="0.2">
      <c r="A24" s="41"/>
      <c r="D24" s="95"/>
      <c r="E24" s="96"/>
      <c r="F24" s="21"/>
      <c r="G24" s="20"/>
      <c r="H24" s="61" t="str">
        <f t="shared" ref="H24:H30" si="0">IF(F24&gt;0,F24*G24,"")</f>
        <v/>
      </c>
    </row>
    <row r="25" spans="1:16" ht="20.100000000000001" customHeight="1" x14ac:dyDescent="0.2">
      <c r="A25" s="41"/>
      <c r="D25" s="95"/>
      <c r="E25" s="96"/>
      <c r="F25" s="21"/>
      <c r="G25" s="20"/>
      <c r="H25" s="61" t="str">
        <f t="shared" si="0"/>
        <v/>
      </c>
    </row>
    <row r="26" spans="1:16" ht="20.100000000000001" customHeight="1" x14ac:dyDescent="0.2">
      <c r="A26" s="41"/>
      <c r="D26" s="95"/>
      <c r="E26" s="96"/>
      <c r="F26" s="21"/>
      <c r="G26" s="20"/>
      <c r="H26" s="61" t="str">
        <f t="shared" si="0"/>
        <v/>
      </c>
    </row>
    <row r="27" spans="1:16" ht="20.100000000000001" customHeight="1" x14ac:dyDescent="0.2">
      <c r="A27" s="41"/>
      <c r="D27" s="95"/>
      <c r="E27" s="96"/>
      <c r="F27" s="21"/>
      <c r="G27" s="20"/>
      <c r="H27" s="61" t="str">
        <f t="shared" si="0"/>
        <v/>
      </c>
    </row>
    <row r="28" spans="1:16" ht="20.100000000000001" customHeight="1" x14ac:dyDescent="0.2">
      <c r="A28" s="56"/>
      <c r="D28" s="95"/>
      <c r="E28" s="96"/>
      <c r="F28" s="21"/>
      <c r="G28" s="20"/>
      <c r="H28" s="61" t="str">
        <f t="shared" si="0"/>
        <v/>
      </c>
    </row>
    <row r="29" spans="1:16" ht="20.100000000000001" customHeight="1" x14ac:dyDescent="0.2">
      <c r="A29" s="56"/>
      <c r="D29" s="100"/>
      <c r="E29" s="101"/>
      <c r="F29" s="21"/>
      <c r="G29" s="20"/>
      <c r="H29" s="61" t="str">
        <f t="shared" si="0"/>
        <v/>
      </c>
    </row>
    <row r="30" spans="1:16" ht="20.100000000000001" customHeight="1" thickBot="1" x14ac:dyDescent="0.25">
      <c r="A30" s="41"/>
      <c r="D30" s="100"/>
      <c r="E30" s="101"/>
      <c r="F30" s="36"/>
      <c r="G30" s="20"/>
      <c r="H30" s="61" t="str">
        <f t="shared" si="0"/>
        <v/>
      </c>
    </row>
    <row r="31" spans="1:16" ht="20.100000000000001" customHeight="1" thickBot="1" x14ac:dyDescent="0.25">
      <c r="A31" s="41"/>
      <c r="C31" s="5"/>
      <c r="D31" s="5"/>
      <c r="E31" s="5"/>
      <c r="F31" s="37">
        <f>SUM(F23:F30)</f>
        <v>0</v>
      </c>
      <c r="G31" s="35" t="s">
        <v>44</v>
      </c>
      <c r="H31" s="34">
        <f>SUM(H23:H30)</f>
        <v>0</v>
      </c>
    </row>
    <row r="32" spans="1:16" ht="20.100000000000001" customHeight="1" x14ac:dyDescent="0.2">
      <c r="A32" s="41"/>
      <c r="C32" s="5"/>
      <c r="D32" s="5"/>
      <c r="E32" s="5"/>
      <c r="F32" s="5"/>
      <c r="G32" s="14"/>
      <c r="H32" s="22"/>
    </row>
    <row r="33" spans="2:16" ht="18" thickBot="1" x14ac:dyDescent="0.25">
      <c r="B33" s="60"/>
      <c r="C33" s="85"/>
      <c r="D33" s="85"/>
      <c r="E33" s="39"/>
      <c r="F33" s="92" t="s">
        <v>41</v>
      </c>
      <c r="G33" s="92" t="s">
        <v>41</v>
      </c>
      <c r="H33" s="92"/>
      <c r="I33" s="44"/>
    </row>
    <row r="34" spans="2:16" s="41" customFormat="1" ht="19.5" customHeight="1" thickBot="1" x14ac:dyDescent="0.25">
      <c r="C34" s="4"/>
      <c r="D34" s="4"/>
      <c r="E34" s="24"/>
      <c r="F34" s="9"/>
      <c r="G34" s="25" t="s">
        <v>37</v>
      </c>
      <c r="H34" s="30">
        <f>H31</f>
        <v>0</v>
      </c>
      <c r="I34" s="51"/>
    </row>
    <row r="35" spans="2:16" s="41" customFormat="1" ht="21" customHeight="1" x14ac:dyDescent="0.25">
      <c r="B35" s="51"/>
      <c r="C35" s="4"/>
      <c r="D35" s="12"/>
      <c r="E35" s="76" t="s">
        <v>50</v>
      </c>
      <c r="F35" s="8"/>
      <c r="G35" s="26" t="s">
        <v>42</v>
      </c>
      <c r="H35" s="31">
        <v>3.68</v>
      </c>
      <c r="I35" s="51"/>
    </row>
    <row r="36" spans="2:16" s="41" customFormat="1" ht="21" customHeight="1" thickBot="1" x14ac:dyDescent="0.25">
      <c r="B36" s="51"/>
      <c r="C36" s="4"/>
      <c r="D36" s="4"/>
      <c r="E36" s="76" t="s">
        <v>51</v>
      </c>
      <c r="F36" s="28"/>
      <c r="G36" s="27" t="s">
        <v>43</v>
      </c>
      <c r="H36" s="32">
        <v>2.76</v>
      </c>
      <c r="I36" s="51"/>
    </row>
    <row r="37" spans="2:16" s="55" customFormat="1" ht="18.75" customHeight="1" thickBot="1" x14ac:dyDescent="0.3">
      <c r="C37" s="7"/>
      <c r="D37" s="7"/>
      <c r="E37" s="7"/>
      <c r="F37" s="23"/>
      <c r="G37" s="29" t="s">
        <v>38</v>
      </c>
      <c r="H37" s="33">
        <f>IF(D10=0,"Please select location",IF(D10=data!D5,(H34*H35)/1000,IF(LDF!D10=data!D6,(H34*H36)/1000,0)))</f>
        <v>0</v>
      </c>
    </row>
    <row r="38" spans="2:16" s="41" customFormat="1" ht="12.75" customHeight="1" x14ac:dyDescent="0.25">
      <c r="B38" s="51"/>
      <c r="G38" s="62"/>
      <c r="H38" s="63"/>
      <c r="I38" s="51"/>
    </row>
    <row r="39" spans="2:16" s="41" customFormat="1" ht="12.75" customHeight="1" x14ac:dyDescent="0.25">
      <c r="B39" s="51"/>
      <c r="G39" s="62"/>
      <c r="H39" s="63"/>
      <c r="I39" s="51"/>
    </row>
    <row r="40" spans="2:16" s="64" customFormat="1" ht="30.75" customHeight="1" x14ac:dyDescent="0.2">
      <c r="B40" s="102" t="s">
        <v>40</v>
      </c>
      <c r="C40" s="102"/>
      <c r="D40" s="102"/>
      <c r="E40" s="102"/>
      <c r="F40" s="102"/>
      <c r="G40" s="102"/>
      <c r="H40" s="102"/>
      <c r="J40" s="65"/>
      <c r="K40" s="65"/>
      <c r="L40" s="65"/>
      <c r="M40" s="65"/>
      <c r="N40" s="65"/>
      <c r="O40" s="65"/>
      <c r="P40" s="65"/>
    </row>
    <row r="41" spans="2:16" ht="9.75" customHeight="1" x14ac:dyDescent="0.2">
      <c r="C41" s="66"/>
      <c r="D41" s="67"/>
      <c r="E41" s="68" t="s">
        <v>15</v>
      </c>
      <c r="F41" s="15" t="s">
        <v>9</v>
      </c>
      <c r="G41" s="16"/>
      <c r="H41" s="66"/>
      <c r="J41" s="41"/>
      <c r="K41" s="41"/>
      <c r="L41" s="41"/>
      <c r="M41" s="41"/>
      <c r="N41" s="41"/>
      <c r="O41" s="41"/>
      <c r="P41" s="41"/>
    </row>
    <row r="42" spans="2:16" s="41" customFormat="1" ht="30.75" customHeight="1" thickBot="1" x14ac:dyDescent="0.3">
      <c r="C42" s="52"/>
      <c r="D42" s="69"/>
    </row>
    <row r="43" spans="2:16" ht="57.75" customHeight="1" thickBot="1" x14ac:dyDescent="0.25">
      <c r="B43" s="70"/>
      <c r="C43" s="97" t="s">
        <v>47</v>
      </c>
      <c r="D43" s="98"/>
      <c r="E43" s="98"/>
      <c r="F43" s="98"/>
      <c r="G43" s="98"/>
      <c r="H43" s="99"/>
      <c r="I43" s="70"/>
    </row>
    <row r="44" spans="2:16" ht="26.25" customHeight="1" x14ac:dyDescent="0.2">
      <c r="B44" s="71"/>
      <c r="C44" s="72"/>
      <c r="D44" s="72"/>
      <c r="E44" s="72"/>
      <c r="F44" s="72"/>
      <c r="G44" s="72"/>
      <c r="H44" s="72"/>
      <c r="I44" s="72"/>
    </row>
    <row r="45" spans="2:16" s="74" customFormat="1" ht="17.25" customHeight="1" x14ac:dyDescent="0.2">
      <c r="B45" s="73"/>
      <c r="E45" s="41"/>
      <c r="F45" s="41"/>
      <c r="G45" s="45"/>
      <c r="H45" s="45"/>
    </row>
    <row r="46" spans="2:16" ht="21" customHeight="1" x14ac:dyDescent="0.2"/>
    <row r="47" spans="2:16" x14ac:dyDescent="0.2">
      <c r="D47" s="75"/>
    </row>
  </sheetData>
  <sheetProtection algorithmName="SHA-512" hashValue="XAFzZVNoF75Ta/ioEI2jHHbZ0FnSzWJSzoDG2ZVFFWQ0Gya9wnh4PECqZ+mfen+97a4cDf6IqVdevS2Hl3qKMw==" saltValue="s+3yosKeXVQOfZFOTo1P2A==" spinCount="100000" sheet="1" selectLockedCells="1"/>
  <protectedRanges>
    <protectedRange sqref="D10 G13 D17:H17 D18 F18 H18 D19:E19 G19:H19" name="Customer Input"/>
    <protectedRange sqref="D16:H16" name="Customer Input_1"/>
  </protectedRanges>
  <mergeCells count="24">
    <mergeCell ref="C43:H43"/>
    <mergeCell ref="D30:E30"/>
    <mergeCell ref="D26:E26"/>
    <mergeCell ref="D24:E24"/>
    <mergeCell ref="D25:E25"/>
    <mergeCell ref="D27:E27"/>
    <mergeCell ref="D28:E28"/>
    <mergeCell ref="D29:E29"/>
    <mergeCell ref="B40:H40"/>
    <mergeCell ref="H4:I4"/>
    <mergeCell ref="D17:H17"/>
    <mergeCell ref="D4:G4"/>
    <mergeCell ref="C33:D33"/>
    <mergeCell ref="B16:C16"/>
    <mergeCell ref="B7:I7"/>
    <mergeCell ref="C21:D21"/>
    <mergeCell ref="G16:H16"/>
    <mergeCell ref="D16:E16"/>
    <mergeCell ref="D19:E19"/>
    <mergeCell ref="G19:H19"/>
    <mergeCell ref="B22:C22"/>
    <mergeCell ref="F33:H33"/>
    <mergeCell ref="D22:E22"/>
    <mergeCell ref="D23:E23"/>
  </mergeCells>
  <phoneticPr fontId="2" type="noConversion"/>
  <hyperlinks>
    <hyperlink ref="F41" r:id="rId1"/>
    <hyperlink ref="H4" r:id="rId2"/>
  </hyperlinks>
  <printOptions horizontalCentered="1" verticalCentered="1"/>
  <pageMargins left="0.56270833333333337" right="0.79395833333333332" top="0.66" bottom="0.65" header="0.43333333333333335" footer="0.28999999999999998"/>
  <pageSetup scale="71" orientation="portrait" r:id="rId3"/>
  <headerFooter alignWithMargins="0">
    <oddHeader>&amp;C&amp;G</oddHeader>
  </headerFooter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airport from list">
          <x14:formula1>
            <xm:f>data!$D$5:$D$6</xm:f>
          </x14:formula1>
          <xm:sqref>D10</xm:sqref>
        </x14:dataValidation>
        <x14:dataValidation type="list" allowBlank="1" showInputMessage="1" showErrorMessage="1" prompt="Select Month">
          <x14:formula1>
            <xm:f>data!$B$5:$B$16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6"/>
  <sheetViews>
    <sheetView workbookViewId="0">
      <selection activeCell="D6" sqref="D6"/>
    </sheetView>
  </sheetViews>
  <sheetFormatPr defaultRowHeight="12.75" x14ac:dyDescent="0.2"/>
  <cols>
    <col min="2" max="2" width="9.6640625" bestFit="1" customWidth="1"/>
    <col min="4" max="4" width="22.6640625" bestFit="1" customWidth="1"/>
  </cols>
  <sheetData>
    <row r="4" spans="2:4" x14ac:dyDescent="0.2">
      <c r="B4" t="s">
        <v>17</v>
      </c>
      <c r="D4" t="s">
        <v>30</v>
      </c>
    </row>
    <row r="5" spans="2:4" x14ac:dyDescent="0.2">
      <c r="B5" t="s">
        <v>18</v>
      </c>
      <c r="D5" s="6" t="s">
        <v>14</v>
      </c>
    </row>
    <row r="6" spans="2:4" x14ac:dyDescent="0.2">
      <c r="B6" t="s">
        <v>19</v>
      </c>
      <c r="D6" s="6" t="s">
        <v>13</v>
      </c>
    </row>
    <row r="7" spans="2:4" x14ac:dyDescent="0.2">
      <c r="B7" t="s">
        <v>20</v>
      </c>
    </row>
    <row r="8" spans="2:4" x14ac:dyDescent="0.2">
      <c r="B8" t="s">
        <v>21</v>
      </c>
    </row>
    <row r="9" spans="2:4" x14ac:dyDescent="0.2">
      <c r="B9" t="s">
        <v>22</v>
      </c>
    </row>
    <row r="10" spans="2:4" x14ac:dyDescent="0.2">
      <c r="B10" t="s">
        <v>23</v>
      </c>
    </row>
    <row r="11" spans="2:4" x14ac:dyDescent="0.2">
      <c r="B11" t="s">
        <v>24</v>
      </c>
    </row>
    <row r="12" spans="2:4" x14ac:dyDescent="0.2">
      <c r="B12" t="s">
        <v>25</v>
      </c>
    </row>
    <row r="13" spans="2:4" x14ac:dyDescent="0.2">
      <c r="B13" t="s">
        <v>26</v>
      </c>
    </row>
    <row r="14" spans="2:4" x14ac:dyDescent="0.2">
      <c r="B14" t="s">
        <v>27</v>
      </c>
    </row>
    <row r="15" spans="2:4" x14ac:dyDescent="0.2">
      <c r="B15" t="s">
        <v>28</v>
      </c>
    </row>
    <row r="16" spans="2:4" x14ac:dyDescent="0.2">
      <c r="B16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ic Site Document" ma:contentTypeID="0x0101004756C9960A06F142989BEDF8B8E9557A00D538FFCEEB325044BAFF6AD3F50C5ADF009FE976C23CC8764481167391ECDC1827" ma:contentTypeVersion="17" ma:contentTypeDescription="" ma:contentTypeScope="" ma:versionID="9747f2c94a9c08fafbaeaf0e9c9426a6">
  <xsd:schema xmlns:xsd="http://www.w3.org/2001/XMLSchema" xmlns:xs="http://www.w3.org/2001/XMLSchema" xmlns:p="http://schemas.microsoft.com/office/2006/metadata/properties" xmlns:ns2="cff6c5dc-3798-45e0-85fd-1c918077814e" xmlns:ns3="356c1d29-a01e-4d74-976c-462e293f0d6a" xmlns:ns4="6870ebfb-7261-40f1-8139-44106631a1ed" targetNamespace="http://schemas.microsoft.com/office/2006/metadata/properties" ma:root="true" ma:fieldsID="38a7ed38a380a559a31a941814ddcdd6" ns2:_="" ns3:_="" ns4:_="">
    <xsd:import namespace="cff6c5dc-3798-45e0-85fd-1c918077814e"/>
    <xsd:import namespace="356c1d29-a01e-4d74-976c-462e293f0d6a"/>
    <xsd:import namespace="6870ebfb-7261-40f1-8139-44106631a1ed"/>
    <xsd:element name="properties">
      <xsd:complexType>
        <xsd:sequence>
          <xsd:element name="documentManagement">
            <xsd:complexType>
              <xsd:all>
                <xsd:element ref="ns3:Customer" minOccurs="0"/>
                <xsd:element ref="ns4:Topic"/>
                <xsd:element ref="ns4:Subtopic" minOccurs="0"/>
                <xsd:element ref="ns2:_dlc_DocId" minOccurs="0"/>
                <xsd:element ref="ns2:_dlc_DocIdUrl" minOccurs="0"/>
                <xsd:element ref="ns2:c098d92f6f9043629c44f5a3ced8854d" minOccurs="0"/>
                <xsd:element ref="ns2:n6a467576ad24489bca99c4949444627" minOccurs="0"/>
                <xsd:element ref="ns2:g0c6b37e64e44344879448c3668668f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5dc-3798-45e0-85fd-1c918077814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098d92f6f9043629c44f5a3ced8854d" ma:index="12" nillable="true" ma:taxonomy="true" ma:internalName="c098d92f6f9043629c44f5a3ced8854d" ma:taxonomyFieldName="FiscalYear" ma:displayName="Fiscal Year" ma:default="" ma:fieldId="{c098d92f-6f90-4362-9c44-f5a3ced8854d}" ma:sspId="dbfa4093-5808-4c4a-8525-2f3a1ffe1204" ma:termSetId="11c70709-f23b-49b7-84af-50b0711bfa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a467576ad24489bca99c4949444627" ma:index="13" nillable="true" ma:taxonomy="true" ma:internalName="n6a467576ad24489bca99c4949444627" ma:taxonomyFieldName="YearMonth" ma:displayName="Year-Month" ma:default="" ma:fieldId="{76a46757-6ad2-4489-bca9-9c4949444627}" ma:sspId="dbfa4093-5808-4c4a-8525-2f3a1ffe1204" ma:termSetId="6ca10874-7f97-4a19-a5cf-7c2c8736f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c6b37e64e44344879448c3668668fb" ma:index="14" nillable="true" ma:taxonomy="true" ma:internalName="g0c6b37e64e44344879448c3668668fb" ma:taxonomyFieldName="Year" ma:displayName="Year" ma:default="" ma:fieldId="{00c6b37e-64e4-4344-8794-48c3668668fb}" ma:sspId="dbfa4093-5808-4c4a-8525-2f3a1ffe1204" ma:termSetId="5c0fd5b5-1f06-409a-8064-c73fb23192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d29-a01e-4d74-976c-462e293f0d6a" elementFormDefault="qualified">
    <xsd:import namespace="http://schemas.microsoft.com/office/2006/documentManagement/types"/>
    <xsd:import namespace="http://schemas.microsoft.com/office/infopath/2007/PartnerControls"/>
    <xsd:element name="Customer" ma:index="4" nillable="true" ma:displayName="Customer" ma:format="Dropdown" ma:internalName="Customer">
      <xsd:simpleType>
        <xsd:union memberTypes="dms:Text">
          <xsd:simpleType>
            <xsd:restriction base="dms:Choice">
              <xsd:enumeration value="A Alliance Towncar"/>
              <xsd:enumeration value="A Touch of Class Limousine Serv"/>
              <xsd:enumeration value="A1 Diamond Limousine &amp; Towncar"/>
              <xsd:enumeration value="AAA Shuttle LLC"/>
              <xsd:enumeration value="AAA Towncar"/>
              <xsd:enumeration value="ABC Limousine Service"/>
              <xsd:enumeration value="ACOE"/>
              <xsd:enumeration value="Adam Airport Shuttle"/>
              <xsd:enumeration value="Airpark"/>
              <xsd:enumeration value="Airport Shuttle Service"/>
              <xsd:enumeration value="Airport Silver Cloud Inn"/>
              <xsd:enumeration value="AJ Towncar"/>
              <xsd:enumeration value="Alderwood Inn"/>
              <xsd:enumeration value="Alex Shuttle PDX"/>
              <xsd:enumeration value="Alexander Gow"/>
              <xsd:enumeration value="Alexander Town Car Services, Inc"/>
              <xsd:enumeration value="Alliance"/>
              <xsd:enumeration value="Allied Airbus"/>
              <xsd:enumeration value="Aloft"/>
              <xsd:enumeration value="Aloha Executive"/>
              <xsd:enumeration value="Aloha EXPRESS Airport Transportation SVCS"/>
              <xsd:enumeration value="AM PM Towncar Services"/>
              <xsd:enumeration value="Amazing Town Car Services"/>
              <xsd:enumeration value="AMBASSADOR Transportation"/>
              <xsd:enumeration value="American Town Car Service"/>
              <xsd:enumeration value="American West Towncar Services"/>
              <xsd:enumeration value="America's Best Value Inn &amp; Suites"/>
              <xsd:enumeration value="ANC"/>
              <xsd:enumeration value="APL Logistics"/>
              <xsd:enumeration value="Auto Warehousing"/>
              <xsd:enumeration value="Autogrill"/>
              <xsd:enumeration value="Avion Airport Transportation"/>
              <xsd:enumeration value="Avis"/>
              <xsd:enumeration value="AWC"/>
              <xsd:enumeration value="Be So Lucky Tours"/>
              <xsd:enumeration value="Beaches"/>
              <xsd:enumeration value="Beau Monde Transportation Service"/>
              <xsd:enumeration value="Beaverton Airporter"/>
              <xsd:enumeration value="Bellair Charters"/>
              <xsd:enumeration value="Best Western Inn at the Meadows"/>
              <xsd:enumeration value="BHG"/>
              <xsd:enumeration value="BLS"/>
              <xsd:enumeration value="Blue Star Airporter"/>
              <xsd:enumeration value="BNSF"/>
              <xsd:enumeration value="Broadway Cab"/>
              <xsd:enumeration value="Brookstone"/>
              <xsd:enumeration value="Budget"/>
              <xsd:enumeration value="CAC Breeze"/>
              <xsd:enumeration value="Capers"/>
              <xsd:enumeration value="Caravan Airport Transportation"/>
              <xsd:enumeration value="Cascade Station"/>
              <xsd:enumeration value="CC Mckenzie"/>
              <xsd:enumeration value="Chariot Limousine"/>
              <xsd:enumeration value="Chinook Winds Casino"/>
              <xsd:enumeration value="City 2 City Shuttle"/>
              <xsd:enumeration value="CKYH"/>
              <xsd:enumeration value="Clarion Hotel"/>
              <xsd:enumeration value="Classic Chauffeur Co., INC"/>
              <xsd:enumeration value="Coachman Limousine"/>
              <xsd:enumeration value="Columbia Edgewater"/>
              <xsd:enumeration value="Columbia Executive Towncar"/>
              <xsd:enumeration value="Columbia Gorge Express"/>
              <xsd:enumeration value="Comfort Inn &amp; Suites"/>
              <xsd:enumeration value="Comfort Suites - Krishna Investment"/>
              <xsd:enumeration value="Comfort Suites-Gresham"/>
              <xsd:enumeration value="Comfort Suites-Vancouver"/>
              <xsd:enumeration value="Community Towncar &amp; Shuttle Service - DD"/>
              <xsd:enumeration value="Community Towncar &amp; Shuttle Service - RO"/>
              <xsd:enumeration value="Compass Towncar"/>
              <xsd:enumeration value="Concord Towncar"/>
              <xsd:enumeration value="Cosco"/>
              <xsd:enumeration value="Courtyard By Marriott PDX"/>
              <xsd:enumeration value="Crowne Plaza"/>
              <xsd:enumeration value="Cypress Inn"/>
              <xsd:enumeration value="Daimler Trucks"/>
              <xsd:enumeration value="Days Inn - 82nd"/>
              <xsd:enumeration value="Days Inn - Portland Gresham"/>
              <xsd:enumeration value="Days Inn - Portland North"/>
              <xsd:enumeration value="Days Inn - Portland South"/>
              <xsd:enumeration value="Delta"/>
              <xsd:enumeration value="Dollar"/>
              <xsd:enumeration value="DTAG"/>
              <xsd:enumeration value="Eagle Executive Towncar"/>
              <xsd:enumeration value="Eagle Shuttle"/>
              <xsd:enumeration value="East County Transport"/>
              <xsd:enumeration value="Eco Shuttle Charter"/>
              <xsd:enumeration value="Economy Shuttle"/>
              <xsd:enumeration value="EcoShuttle"/>
              <xsd:enumeration value="El Camino Trailways"/>
              <xsd:enumeration value="Elegant Escape Limo"/>
              <xsd:enumeration value="Elephant's"/>
              <xsd:enumeration value="Elite Executive Sedan"/>
              <xsd:enumeration value="Embassy Suites"/>
              <xsd:enumeration value="Emerald Limousine"/>
              <xsd:enumeration value="Enterprise"/>
              <xsd:enumeration value="Entourage International Limo &amp; Transp"/>
              <xsd:enumeration value="Environmental Commuter Options Company"/>
              <xsd:enumeration value="Epson"/>
              <xsd:enumeration value="Eugene Portland Airport Connection"/>
              <xsd:enumeration value="Evergreen Bus-Grayline of Portland"/>
              <xsd:enumeration value="Excellent Towncar Services"/>
              <xsd:enumeration value="Executive SUV"/>
              <xsd:enumeration value="Fairfield Inn"/>
              <xsd:enumeration value="Falcon Airport Transportation"/>
              <xsd:enumeration value="Fantasy Limousine"/>
              <xsd:enumeration value="Fiesta Limousine"/>
              <xsd:enumeration value="First Class Executive Limo"/>
              <xsd:enumeration value="Flightcraft"/>
              <xsd:enumeration value="Frontier"/>
              <xsd:enumeration value="Frontier Transportation"/>
              <xsd:enumeration value="Gearbulk"/>
              <xsd:enumeration value="Gearbulk_Athwart"/>
              <xsd:enumeration value="Gelnar Airport Shuttle"/>
              <xsd:enumeration value="Gelsnar Shuttle"/>
              <xsd:enumeration value="Get Away Charters"/>
              <xsd:enumeration value="Get Away Express"/>
              <xsd:enumeration value="Gold Star Shuttle Service"/>
              <xsd:enumeration value="GOSAFE"/>
              <xsd:enumeration value="Grayline of Seattle"/>
              <xsd:enumeration value="Great Ride Towncar"/>
              <xsd:enumeration value="Green Cab"/>
              <xsd:enumeration value="Green Shuttle - DD &amp; FR"/>
              <xsd:enumeration value="Green Shuttle - RO"/>
              <xsd:enumeration value="Gresham Area Hotels"/>
              <xsd:enumeration value="Hampton Inn"/>
              <xsd:enumeration value="Hanan Shuttle LLC"/>
              <xsd:enumeration value="Hanjin"/>
              <xsd:enumeration value="Hapag"/>
              <xsd:enumeration value="Hapag Lloyd"/>
              <xsd:enumeration value="Harbor"/>
              <xsd:enumeration value="Hawaiian"/>
              <xsd:enumeration value="Hertz"/>
              <xsd:enumeration value="Hillsboro Airporter &amp; Car Service, LLC"/>
              <xsd:enumeration value="Hilton Garden Inn"/>
              <xsd:enumeration value="Holiday Inn Express"/>
              <xsd:enumeration value="Holiday Inn Express PDX"/>
              <xsd:enumeration value="Holiday Inn-Portland Downtown"/>
              <xsd:enumeration value="Honda"/>
              <xsd:enumeration value="HoneyWell"/>
              <xsd:enumeration value="Horizon Towncar"/>
              <xsd:enumeration value="Host"/>
              <xsd:enumeration value="Hotel Transportation Service"/>
              <xsd:enumeration value="Howard Johnson Inn PDX"/>
              <xsd:enumeration value="Hudson"/>
              <xsd:enumeration value="Hut Airport Limousine"/>
              <xsd:enumeration value="Hyatt Place"/>
              <xsd:enumeration value="Hyundai"/>
              <xsd:enumeration value="ICTSI"/>
              <xsd:enumeration value="IMAX Transportation"/>
              <xsd:enumeration value="Inmotion"/>
              <xsd:enumeration value="Interstate Tours"/>
              <xsd:enumeration value="IRM"/>
              <xsd:enumeration value="Isis Town Car Corporation"/>
              <xsd:enumeration value="Island Coach Service"/>
              <xsd:enumeration value="Jazz Air"/>
              <xsd:enumeration value="K Line"/>
              <xsd:enumeration value="Kinder Morgan"/>
              <xsd:enumeration value="KittyHawk"/>
              <xsd:enumeration value="Kool Nites Limousines"/>
              <xsd:enumeration value="La Quinta Inn &amp; Suites"/>
              <xsd:enumeration value="Lake Oswego Airporter"/>
              <xsd:enumeration value="Lincoln Luxury Limo"/>
              <xsd:enumeration value="Link Towncar Services"/>
              <xsd:enumeration value="Lizzy Enterprises"/>
              <xsd:enumeration value="Lloy Company"/>
              <xsd:enumeration value="Lori Reeder"/>
              <xsd:enumeration value="Lucky Limousine &amp; Towncar Service"/>
              <xsd:enumeration value="Macheezmo"/>
              <xsd:enumeration value="McDonalds"/>
              <xsd:enumeration value="McMinnville Airporter"/>
              <xsd:enumeration value="MEPT"/>
              <xsd:enumeration value="Mid-Columbia Charters"/>
              <xsd:enumeration value="Mirage Airport Transportation"/>
              <xsd:enumeration value="MM Global Limousine"/>
              <xsd:enumeration value="Monach Motor Hotel"/>
              <xsd:enumeration value="Monarch Towncar"/>
              <xsd:enumeration value="Mt Gilboa Racing"/>
              <xsd:enumeration value="Mt Hood Airport Shuttle"/>
              <xsd:enumeration value="Mt Hood Summer Ski Camps"/>
              <xsd:enumeration value="My Chauffeur"/>
              <xsd:enumeration value="Naito Corp"/>
              <xsd:enumeration value="National Alpine Ski Camp"/>
              <xsd:enumeration value="National Cargo"/>
              <xsd:enumeration value="New Rose City Cab"/>
              <xsd:enumeration value="New Star Airport Shuttle"/>
              <xsd:enumeration value="Nike"/>
              <xsd:enumeration value="Nissan"/>
              <xsd:enumeration value="Noah Medical Transportation"/>
              <xsd:enumeration value="Northern Lights Towncar Service"/>
              <xsd:enumeration value="NorthWest"/>
              <xsd:enumeration value="Northwest Concierge Service"/>
              <xsd:enumeration value="Northwest Limousine"/>
              <xsd:enumeration value="NW Navigator"/>
              <xsd:enumeration value="NW Navigator Luxury Coaches"/>
              <xsd:enumeration value="NW Towncar Service"/>
              <xsd:enumeration value="O S Innco Inc dba Oxford Suites"/>
              <xsd:enumeration value="OC&amp;W Coachways"/>
              <xsd:enumeration value="Office Max"/>
              <xsd:enumeration value="OR Pendleton"/>
              <xsd:enumeration value="Oregon Limousine"/>
              <xsd:enumeration value="Oregon Super Shuttle"/>
              <xsd:enumeration value="OSM"/>
              <xsd:enumeration value="Oxford Suites"/>
              <xsd:enumeration value="Pacific Cascade"/>
              <xsd:enumeration value="Pacific Rock"/>
              <xsd:enumeration value="Pacificorp"/>
              <xsd:enumeration value="Panda Express"/>
              <xsd:enumeration value="Paradies"/>
              <xsd:enumeration value="Park Shuttle &amp; Fly"/>
              <xsd:enumeration value="PBT"/>
              <xsd:enumeration value="PCG All For All"/>
              <xsd:enumeration value="PDX Cargo"/>
              <xsd:enumeration value="Phoenix Inn-Vancouver"/>
              <xsd:enumeration value="Pioneer Executive Towncar"/>
              <xsd:enumeration value="PMA"/>
              <xsd:enumeration value="Point To Poing Transportation"/>
              <xsd:enumeration value="Portland Black Car"/>
              <xsd:enumeration value="Portland Executive Towncar"/>
              <xsd:enumeration value="Portland Shuttle Service"/>
              <xsd:enumeration value="Portland Suites"/>
              <xsd:enumeration value="Portland Super 8 Motel"/>
              <xsd:enumeration value="Portland Taxi Cab"/>
              <xsd:enumeration value="Portland Towncar Service"/>
              <xsd:enumeration value="Portlander Inn"/>
              <xsd:enumeration value="Ports America"/>
              <xsd:enumeration value="Powells"/>
              <xsd:enumeration value="Power Barge"/>
              <xsd:enumeration value="Premier Jets"/>
              <xsd:enumeration value="Premier Jets and Soloflex"/>
              <xsd:enumeration value="Presidential Limo"/>
              <xsd:enumeration value="Prestige Limousines"/>
              <xsd:enumeration value="Prime Car Services"/>
              <xsd:enumeration value="Radio Cab"/>
              <xsd:enumeration value="Raja Tours &amp; Airporter"/>
              <xsd:enumeration value="Ready Ride"/>
              <xsd:enumeration value="Red Lion at the Quay"/>
              <xsd:enumeration value="Red Lion Hotel on the River"/>
              <xsd:enumeration value="Red Lion Portland Airport"/>
              <xsd:enumeration value="Residence Inn"/>
              <xsd:enumeration value="ReturnKey"/>
              <xsd:enumeration value="Riverfront"/>
              <xsd:enumeration value="Riverside Golf"/>
              <xsd:enumeration value="RMG"/>
              <xsd:enumeration value="Rogers"/>
              <xsd:enumeration value="Rose City Touring"/>
              <xsd:enumeration value="Royal Town Car  Shuttle"/>
              <xsd:enumeration value="Sandoval's"/>
              <xsd:enumeration value="Schnitzer Steel"/>
              <xsd:enumeration value="SeaPort Air"/>
              <xsd:enumeration value="Seaside's Best Tour"/>
              <xsd:enumeration value="Shaver"/>
              <xsd:enumeration value="Sheraton"/>
              <xsd:enumeration value="Shuttle &amp; FLY"/>
              <xsd:enumeration value="Sky Chefs"/>
              <xsd:enumeration value="Sky Pilot"/>
              <xsd:enumeration value="Smarte Carte"/>
              <xsd:enumeration value="Sochi Transfer Co"/>
              <xsd:enumeration value="Sochi Transfer Company"/>
              <xsd:enumeration value="Soloflex"/>
              <xsd:enumeration value="SSA"/>
              <xsd:enumeration value="SSP America"/>
              <xsd:enumeration value="St Helen's Taxi &amp; Shuttle"/>
              <xsd:enumeration value="Stanfords"/>
              <xsd:enumeration value="Statesman Towncar"/>
              <xsd:enumeration value="Staybridge Suites-Vancouver"/>
              <xsd:enumeration value="Stephanie"/>
              <xsd:enumeration value="Sterling Limousine"/>
              <xsd:enumeration value="Style Limousine"/>
              <xsd:enumeration value="T2 BB"/>
              <xsd:enumeration value="Tava Enterprise Airport Shuttle"/>
              <xsd:enumeration value="Tee To Green"/>
              <xsd:enumeration value="Tetra"/>
              <xsd:enumeration value="Thomason Towncar"/>
              <xsd:enumeration value="Thrifty Car Rental"/>
              <xsd:enumeration value="Timberline Lodge"/>
              <xsd:enumeration value="Time Airport Shuttle"/>
              <xsd:enumeration value="Toyota"/>
              <xsd:enumeration value="Transportation ServiceS"/>
              <xsd:enumeration value="TWA"/>
              <xsd:enumeration value="United"/>
              <xsd:enumeration value="UP"/>
              <xsd:enumeration value="US Limousine &amp; Towncar Service"/>
              <xsd:enumeration value="USA Airport Shuttle"/>
              <xsd:enumeration value="Vanguard"/>
              <xsd:enumeration value="Venice Livery"/>
              <xsd:enumeration value="Wendys"/>
              <xsd:enumeration value="West Valley Charter Co"/>
              <xsd:enumeration value="Western Limousine Service"/>
              <xsd:enumeration value="Westwood"/>
              <xsd:enumeration value="WFJ Towncar"/>
              <xsd:enumeration value="White Van Airport Shuttle"/>
              <xsd:enumeration value="Wicks"/>
              <xsd:enumeration value="Willamette Express Shuttle"/>
              <xsd:enumeration value="Wind Shuttle"/>
              <xsd:enumeration value="Windells Snowboard"/>
              <xsd:enumeration value="Wings Shuttle"/>
              <xsd:enumeration value="Yang Ming"/>
              <xsd:enumeration value="Yassmen Town Car Servi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ebfb-7261-40f1-8139-44106631a1ed" elementFormDefault="qualified">
    <xsd:import namespace="http://schemas.microsoft.com/office/2006/documentManagement/types"/>
    <xsd:import namespace="http://schemas.microsoft.com/office/infopath/2007/PartnerControls"/>
    <xsd:element name="Topic" ma:index="6" ma:displayName="Topic" ma:format="Dropdown" ma:internalName="Topic">
      <xsd:simpleType>
        <xsd:union memberTypes="dms:Text">
          <xsd:simpleType>
            <xsd:restriction base="dms:Choice">
              <xsd:enumeration value="Accrual"/>
              <xsd:enumeration value="Adjustment"/>
              <xsd:enumeration value="Airlines"/>
              <xsd:enumeration value="Amortization"/>
              <xsd:enumeration value="Billing"/>
              <xsd:enumeration value="CAM"/>
              <xsd:enumeration value="CBP"/>
              <xsd:enumeration value="COE"/>
              <xsd:enumeration value="CPI"/>
              <xsd:enumeration value="Container History"/>
              <xsd:enumeration value="Contract Analysis"/>
              <xsd:enumeration value="Credit Cards"/>
              <xsd:enumeration value="Customer Account Analysis"/>
              <xsd:enumeration value="GTO"/>
              <xsd:enumeration value="Organization"/>
              <xsd:enumeration value="Policies and Procedures"/>
              <xsd:enumeration value="Public Records Request"/>
              <xsd:enumeration value="Security Deposits"/>
              <xsd:enumeration value="Tariff"/>
              <xsd:enumeration value="Template"/>
              <xsd:enumeration value="Utilities"/>
              <xsd:enumeration value="Year Ends"/>
            </xsd:restriction>
          </xsd:simpleType>
        </xsd:union>
      </xsd:simpleType>
    </xsd:element>
    <xsd:element name="Subtopic" ma:index="7" nillable="true" ma:displayName="Subtopic" ma:format="Dropdown" ma:internalName="Subtopic">
      <xsd:simpleType>
        <xsd:union memberTypes="dms:Text">
          <xsd:simpleType>
            <xsd:restriction base="dms:Choice">
              <xsd:enumeration value="Exhibit C"/>
              <xsd:enumeration value="Rate Sheet"/>
              <xsd:enumeration value="Surveys"/>
              <xsd:enumeration value="Worksheet"/>
              <xsd:enumeration value="Invoices"/>
              <xsd:enumeration value="Breakbulk"/>
              <xsd:enumeration value="Containers"/>
              <xsd:enumeration value="Final"/>
              <xsd:enumeration value="Honda Autos"/>
              <xsd:enumeration value="Hyundai Autos"/>
              <xsd:enumeration value="Layberth"/>
              <xsd:enumeration value="Potash"/>
              <xsd:enumeration value="Soda Ash"/>
              <xsd:enumeration value="Toyota Auto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2" ma:displayName="___Title__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6a467576ad24489bca99c4949444627 xmlns="cff6c5dc-3798-45e0-85fd-1c918077814e">
      <Terms xmlns="http://schemas.microsoft.com/office/infopath/2007/PartnerControls"/>
    </n6a467576ad24489bca99c4949444627>
    <Topic xmlns="6870ebfb-7261-40f1-8139-44106631a1ed">Template</Topic>
    <Subtopic xmlns="6870ebfb-7261-40f1-8139-44106631a1ed" xsi:nil="true"/>
    <Customer xmlns="356c1d29-a01e-4d74-976c-462e293f0d6a" xsi:nil="true"/>
    <g0c6b37e64e44344879448c3668668fb xmlns="cff6c5dc-3798-45e0-85fd-1c918077814e">
      <Terms xmlns="http://schemas.microsoft.com/office/infopath/2007/PartnerControls"/>
    </g0c6b37e64e44344879448c3668668fb>
    <c098d92f6f9043629c44f5a3ced8854d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 2018-19</TermName>
          <TermId xmlns="http://schemas.microsoft.com/office/infopath/2007/PartnerControls">1a88bc88-b217-4ff5-bf75-9d7ea8c20ce5</TermId>
        </TermInfo>
      </Terms>
    </c098d92f6f9043629c44f5a3ced8854d>
    <_dlc_DocId xmlns="cff6c5dc-3798-45e0-85fd-1c918077814e">RRXW4JUH2NYZ-7-7102</_dlc_DocId>
    <_dlc_DocIdUrl xmlns="cff6c5dc-3798-45e0-85fd-1c918077814e">
      <Url>http://work.navigator/sites/93949/_layouts/DocIdRedir.aspx?ID=RRXW4JUH2NYZ-7-7102</Url>
      <Description>RRXW4JUH2NYZ-7-7102</Description>
    </_dlc_DocIdUrl>
  </documentManagement>
</p:properties>
</file>

<file path=customXml/item5.xml><?xml version="1.0" encoding="utf-8"?>
<?mso-contentType ?>
<SharedContentType xmlns="Microsoft.SharePoint.Taxonomy.ContentTypeSync" SourceId="dbfa4093-5808-4c4a-8525-2f3a1ffe1204" ContentTypeId="0x0101004756C9960A06F142989BEDF8B8E9557A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5426A3-43BE-4CED-897E-22C90906191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2D206CD-CFD6-47CC-A934-E1233A45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6c5dc-3798-45e0-85fd-1c918077814e"/>
    <ds:schemaRef ds:uri="356c1d29-a01e-4d74-976c-462e293f0d6a"/>
    <ds:schemaRef ds:uri="6870ebfb-7261-40f1-8139-44106631a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631E79-2827-4820-B6C0-1065D41F4E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747B65-B9BB-46CE-971D-CA93EB9C14D6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870ebfb-7261-40f1-8139-44106631a1ed"/>
    <ds:schemaRef ds:uri="356c1d29-a01e-4d74-976c-462e293f0d6a"/>
    <ds:schemaRef ds:uri="cff6c5dc-3798-45e0-85fd-1c918077814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0EA45C62-73EC-4262-A242-95A9310DA3E0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EB95D666-C11E-4E7C-9D41-D9BC4BAE910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LDF</vt:lpstr>
      <vt:lpstr>data</vt:lpstr>
      <vt:lpstr>LDF!Print_Area</vt:lpstr>
    </vt:vector>
  </TitlesOfParts>
  <Company>Port of Portland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HIO-TTD Ord 389-R Landing Report Form 2018-07</dc:title>
  <dc:creator>Peters, Nicole</dc:creator>
  <dc:description>LDF form</dc:description>
  <cp:lastModifiedBy>Beth Johnson</cp:lastModifiedBy>
  <cp:lastPrinted>2015-06-16T22:15:00Z</cp:lastPrinted>
  <dcterms:created xsi:type="dcterms:W3CDTF">2001-04-03T20:58:54Z</dcterms:created>
  <dcterms:modified xsi:type="dcterms:W3CDTF">2018-07-02T17:35:27Z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0x0101004756C9960A06F142989BEDF8B8E9557A00D538FFCEEB325044BAFF6AD3F50C5ADF009FE976C23CC8764481167391ECDC1827</vt:lpwstr>
  </property>
  <property fmtid="{D5CDD505-2E9C-101B-9397-08002B2CF9AE}" pid="3" name="OrganizationalOwner">
    <vt:lpwstr>3;#Business ＆ Financial Operation|74a1f63e-cdb1-43f1-89a5-4c9ef225384e</vt:lpwstr>
  </property>
  <property fmtid="{D5CDD505-2E9C-101B-9397-08002B2CF9AE}" pid="4" name="ContentStatus">
    <vt:lpwstr>9;#3. Approved|756de1d6-7502-4b67-90d4-e26693c7e05f</vt:lpwstr>
  </property>
  <property fmtid="{D5CDD505-2E9C-101B-9397-08002B2CF9AE}" pid="5" name="Content_Category">
    <vt:lpwstr>4;#Resource|f60ec80e-034d-4c69-ac46-2c60974d6877</vt:lpwstr>
  </property>
  <property fmtid="{D5CDD505-2E9C-101B-9397-08002B2CF9AE}" pid="6" name="Classification">
    <vt:lpwstr>1;#1. Published|f5dd892f-85cb-4b29-8a57-1ce6a42f678b</vt:lpwstr>
  </property>
  <property fmtid="{D5CDD505-2E9C-101B-9397-08002B2CF9AE}" pid="7" name="_dlc_DocIdItemGuid">
    <vt:lpwstr>da08fa1f-6a8f-4dd2-8579-d67929d6b4d0</vt:lpwstr>
  </property>
  <property fmtid="{D5CDD505-2E9C-101B-9397-08002B2CF9AE}" pid="8" name="TaxKeyword">
    <vt:lpwstr/>
  </property>
  <property fmtid="{D5CDD505-2E9C-101B-9397-08002B2CF9AE}" pid="9" name="Year">
    <vt:lpwstr/>
  </property>
  <property fmtid="{D5CDD505-2E9C-101B-9397-08002B2CF9AE}" pid="10" name="FiscalYear">
    <vt:lpwstr>185;#FY 2018-19|1a88bc88-b217-4ff5-bf75-9d7ea8c20ce5</vt:lpwstr>
  </property>
  <property fmtid="{D5CDD505-2E9C-101B-9397-08002B2CF9AE}" pid="11" name="_dlc_DocId">
    <vt:lpwstr>RRXW4JUH2NYZ-7-7102</vt:lpwstr>
  </property>
  <property fmtid="{D5CDD505-2E9C-101B-9397-08002B2CF9AE}" pid="12" name="_dlc_DocIdUrl">
    <vt:lpwstr>http://work.navigator/sites/93949/_layouts/DocIdRedir.aspx?ID=RRXW4JUH2NYZ-7-7102, RRXW4JUH2NYZ-7-7102</vt:lpwstr>
  </property>
  <property fmtid="{D5CDD505-2E9C-101B-9397-08002B2CF9AE}" pid="13" name="YearMonth">
    <vt:lpwstr/>
  </property>
</Properties>
</file>